
<file path=[Content_Types].xml><?xml version="1.0" encoding="utf-8"?>
<Types xmlns="http://schemas.openxmlformats.org/package/2006/content-types">
  <Default Extension="bin" ContentType="application/vnd.openxmlformats-officedocument.spreadsheetml.printerSettings"/>
  <Default Extension="emf" ContentType="image/x-emf"/>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I:\excelcursussen\gratis_cursus_bijdragen\converteren_betaalreeksen\930\"/>
    </mc:Choice>
  </mc:AlternateContent>
  <bookViews>
    <workbookView xWindow="0" yWindow="0" windowWidth="25095" windowHeight="12360"/>
  </bookViews>
  <sheets>
    <sheet name="sheet 1_AVG"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47" i="1" l="1"/>
  <c r="O47" i="1" s="1"/>
  <c r="P46" i="1"/>
  <c r="B30" i="1" s="1"/>
  <c r="B32" i="1" s="1"/>
  <c r="O46" i="1"/>
  <c r="Q46" i="1" s="1"/>
  <c r="B41" i="1" s="1"/>
  <c r="B43" i="1" s="1"/>
  <c r="B46" i="1"/>
  <c r="E43" i="1"/>
  <c r="D43" i="1"/>
  <c r="E32" i="1"/>
  <c r="D32" i="1"/>
  <c r="C21" i="1"/>
  <c r="B21" i="1"/>
  <c r="G21" i="1" s="1"/>
  <c r="O15" i="1"/>
  <c r="K15" i="1"/>
  <c r="O13" i="1"/>
  <c r="K13" i="1"/>
  <c r="L14" i="1" s="1"/>
  <c r="B9" i="1"/>
  <c r="E8" i="1"/>
  <c r="D8" i="1"/>
  <c r="C8" i="1"/>
  <c r="C9" i="1" s="1"/>
  <c r="N14" i="1" s="1"/>
  <c r="P14" i="1" s="1"/>
  <c r="E7" i="1"/>
  <c r="D7" i="1"/>
  <c r="C7" i="1"/>
  <c r="D5" i="1"/>
  <c r="D9" i="1" s="1"/>
  <c r="E4" i="1"/>
  <c r="D4" i="1"/>
  <c r="C4" i="1"/>
  <c r="E3" i="1"/>
  <c r="D3" i="1"/>
  <c r="E2" i="1"/>
  <c r="E9" i="1" s="1"/>
  <c r="Q47" i="1" l="1"/>
  <c r="C41" i="1" s="1"/>
  <c r="C43" i="1" s="1"/>
  <c r="P47" i="1"/>
  <c r="C30" i="1" s="1"/>
  <c r="C32" i="1" s="1"/>
  <c r="M48" i="1"/>
  <c r="O48" i="1" l="1"/>
  <c r="M49" i="1"/>
  <c r="Q48" i="1" l="1"/>
  <c r="F41" i="1" s="1"/>
  <c r="F43" i="1" s="1"/>
  <c r="P48" i="1"/>
  <c r="F30" i="1" s="1"/>
  <c r="F32" i="1" s="1"/>
  <c r="O49" i="1"/>
  <c r="M50" i="1"/>
  <c r="O50" i="1" l="1"/>
  <c r="M51" i="1"/>
  <c r="O51" i="1" s="1"/>
  <c r="Q49" i="1"/>
  <c r="G41" i="1" s="1"/>
  <c r="G43" i="1" s="1"/>
  <c r="P49" i="1"/>
  <c r="G30" i="1" s="1"/>
  <c r="G32" i="1" s="1"/>
  <c r="Q51" i="1" l="1"/>
  <c r="I41" i="1" s="1"/>
  <c r="I43" i="1" s="1"/>
  <c r="P51" i="1"/>
  <c r="I30" i="1" s="1"/>
  <c r="I32" i="1" s="1"/>
  <c r="Q50" i="1"/>
  <c r="H41" i="1" s="1"/>
  <c r="H43" i="1" s="1"/>
  <c r="J43" i="1" s="1"/>
  <c r="P50" i="1"/>
  <c r="H30" i="1" s="1"/>
  <c r="H32" i="1" s="1"/>
  <c r="J32" i="1" l="1"/>
  <c r="L43" i="1"/>
</calcChain>
</file>

<file path=xl/sharedStrings.xml><?xml version="1.0" encoding="utf-8"?>
<sst xmlns="http://schemas.openxmlformats.org/spreadsheetml/2006/main" count="46" uniqueCount="25">
  <si>
    <t>HW</t>
  </si>
  <si>
    <t>BET</t>
  </si>
  <si>
    <t>NPER</t>
  </si>
  <si>
    <t>RENTE</t>
  </si>
  <si>
    <t>aantal_termijnen</t>
  </si>
  <si>
    <t>bet</t>
  </si>
  <si>
    <t>hw</t>
  </si>
  <si>
    <t>rente</t>
  </si>
  <si>
    <t>schatting</t>
  </si>
  <si>
    <t>tw</t>
  </si>
  <si>
    <t>type_getal</t>
  </si>
  <si>
    <t>functie-uitkomst</t>
  </si>
  <si>
    <t>oude condities</t>
  </si>
  <si>
    <t>HW1</t>
  </si>
  <si>
    <t>HW2</t>
  </si>
  <si>
    <t>HW3</t>
  </si>
  <si>
    <t>HW4</t>
  </si>
  <si>
    <t>HW5</t>
  </si>
  <si>
    <t>HW6</t>
  </si>
  <si>
    <t>HW7</t>
  </si>
  <si>
    <t>HW8</t>
  </si>
  <si>
    <t>Totaal</t>
  </si>
  <si>
    <t>5 procent bank</t>
  </si>
  <si>
    <t>nieuwe condities</t>
  </si>
  <si>
    <t>3 procent bank</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</si>
</sst>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 #,##0.00_-;[Red]&quot;€&quot;\ #,##0.00\-"/>
    <numFmt numFmtId="165" formatCode="0.0%"/>
  </numFmts>
  <fonts count="4" x14ac:knownFonts="1">
    <font>
      <sz val="10"/>
      <name val="Arial"/>
      <family val="2"/>
    </font>
    <font>
      <sz val="10"/>
      <name val="Arial"/>
      <family val="2"/>
    </font>
    <font>
      <b/>
      <sz val="10"/>
      <name val="Arial"/>
      <family val="2"/>
    </font>
    <font>
      <b/>
      <i/>
      <sz val="10"/>
      <name val="Arial"/>
      <family val="2"/>
    </font>
  </fonts>
  <fills count="4">
    <fill>
      <patternFill patternType="none"/>
    </fill>
    <fill>
      <patternFill patternType="gray125"/>
    </fill>
    <fill>
      <patternFill patternType="solid">
        <fgColor indexed="55"/>
        <bgColor indexed="64"/>
      </patternFill>
    </fill>
    <fill>
      <patternFill patternType="solid">
        <fgColor indexed="13"/>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18">
    <xf numFmtId="0" fontId="0" fillId="0" borderId="0" xfId="0"/>
    <xf numFmtId="0" fontId="0" fillId="0" borderId="1" xfId="0" applyBorder="1" applyAlignment="1">
      <alignment textRotation="90"/>
    </xf>
    <xf numFmtId="0" fontId="2" fillId="0" borderId="1" xfId="0" applyFont="1" applyBorder="1" applyAlignment="1">
      <alignment horizontal="center" textRotation="90"/>
    </xf>
    <xf numFmtId="0" fontId="3" fillId="0" borderId="1" xfId="0" applyFont="1" applyBorder="1"/>
    <xf numFmtId="0" fontId="3" fillId="0" borderId="1" xfId="0" applyFont="1" applyFill="1" applyBorder="1"/>
    <xf numFmtId="0" fontId="0" fillId="2" borderId="1" xfId="0" applyFill="1" applyBorder="1"/>
    <xf numFmtId="164" fontId="0" fillId="0" borderId="1" xfId="0" applyNumberFormat="1" applyFill="1" applyBorder="1"/>
    <xf numFmtId="164" fontId="0" fillId="0" borderId="1" xfId="0" applyNumberFormat="1" applyBorder="1"/>
    <xf numFmtId="165" fontId="3" fillId="0" borderId="1" xfId="1" applyNumberFormat="1" applyFont="1" applyFill="1" applyBorder="1"/>
    <xf numFmtId="165" fontId="3" fillId="0" borderId="1" xfId="1" applyNumberFormat="1" applyFont="1" applyBorder="1"/>
    <xf numFmtId="2" fontId="0" fillId="0" borderId="1" xfId="0" applyNumberFormat="1" applyBorder="1"/>
    <xf numFmtId="9" fontId="0" fillId="0" borderId="1" xfId="0" applyNumberFormat="1" applyBorder="1"/>
    <xf numFmtId="0" fontId="3" fillId="3" borderId="1" xfId="0" applyFont="1" applyFill="1" applyBorder="1"/>
    <xf numFmtId="164" fontId="0" fillId="0" borderId="0" xfId="0" applyNumberFormat="1"/>
    <xf numFmtId="164" fontId="0" fillId="3" borderId="1" xfId="0" applyNumberFormat="1" applyFill="1" applyBorder="1"/>
    <xf numFmtId="165" fontId="3" fillId="3" borderId="1" xfId="1" applyNumberFormat="1" applyFont="1" applyFill="1" applyBorder="1"/>
    <xf numFmtId="4" fontId="0" fillId="0" borderId="0" xfId="0" applyNumberFormat="1"/>
    <xf numFmtId="9" fontId="0" fillId="0" borderId="0" xfId="0" applyNumberFormat="1"/>
  </cellXfs>
  <cellStyles count="2">
    <cellStyle name="Procent" xfId="1" builtinId="5"/>
    <cellStyle name="Standa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676275</xdr:colOff>
          <xdr:row>55</xdr:row>
          <xdr:rowOff>152400</xdr:rowOff>
        </xdr:from>
        <xdr:to>
          <xdr:col>12</xdr:col>
          <xdr:colOff>47625</xdr:colOff>
          <xdr:row>61</xdr:row>
          <xdr:rowOff>38100</xdr:rowOff>
        </xdr:to>
        <xdr:sp macro="" textlink="">
          <xdr:nvSpPr>
            <xdr:cNvPr id="1025" name="Object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11</xdr:col>
      <xdr:colOff>352425</xdr:colOff>
      <xdr:row>16</xdr:row>
      <xdr:rowOff>47625</xdr:rowOff>
    </xdr:from>
    <xdr:to>
      <xdr:col>19</xdr:col>
      <xdr:colOff>0</xdr:colOff>
      <xdr:row>39</xdr:row>
      <xdr:rowOff>38100</xdr:rowOff>
    </xdr:to>
    <xdr:sp macro="" textlink="">
      <xdr:nvSpPr>
        <xdr:cNvPr id="3" name="Text Box 2"/>
        <xdr:cNvSpPr txBox="1">
          <a:spLocks noChangeArrowheads="1"/>
        </xdr:cNvSpPr>
      </xdr:nvSpPr>
      <xdr:spPr bwMode="auto">
        <a:xfrm>
          <a:off x="7381875" y="2247900"/>
          <a:ext cx="4600575"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0" bIns="0" anchor="t" upright="1"/>
        <a:lstStyle/>
        <a:p>
          <a:pPr algn="l" rtl="0">
            <a:defRPr sz="1000"/>
          </a:pPr>
          <a:r>
            <a:rPr lang="nl-NL" sz="1000" b="0" i="0" u="none" strike="noStrike" baseline="0">
              <a:solidFill>
                <a:srgbClr val="000000"/>
              </a:solidFill>
              <a:latin typeface="Arial"/>
              <a:cs typeface="Arial"/>
            </a:rPr>
            <a:t>Contante waarde clausule Als de actuele rente lager is dan de verschuldigde rente, is er renteverlies voor de ING. In dat geval wordt voor alle nog te betalen maandtermijnen afzonderlijk berekend om welk bedrag dit gaat. Dit leidt tot één totaalbedrag aan renteverlies voor de resterende rentevaste periode. Dit bedrag wordt naar beneden gecorrigeerd. Dit bedrag wordt naar beneden gecorrigeerd omdat u dit bedrag nu in een keer moet betalen in plaats van gespreid, en dat zou zonder deze correctie nadelig zijn voor u en voordelig voor de ING. Deze correctie heet “contant maken”. U moet dus de contante waarde van het totale renteverlies vergoeden aan de ING. Het contant maken gebeurt tegen de actuele rente. </a:t>
          </a:r>
          <a:endParaRPr lang="nl-NL"/>
        </a:p>
      </xdr:txBody>
    </xdr:sp>
    <xdr:clientData/>
  </xdr:twoCellAnchor>
</xdr:wsDr>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57"/>
  </sheetPr>
  <dimension ref="A1:Q52"/>
  <sheetViews>
    <sheetView tabSelected="1" workbookViewId="0">
      <selection activeCell="J8" sqref="J8"/>
    </sheetView>
  </sheetViews>
  <sheetFormatPr defaultRowHeight="12.75" x14ac:dyDescent="0.2"/>
  <cols>
    <col min="1" max="1" width="16.42578125" bestFit="1" customWidth="1"/>
    <col min="2" max="3" width="11.28515625" bestFit="1" customWidth="1"/>
    <col min="4" max="5" width="11.28515625" hidden="1" customWidth="1"/>
    <col min="6" max="6" width="11.140625" customWidth="1"/>
    <col min="7" max="9" width="11.28515625" bestFit="1" customWidth="1"/>
    <col min="10" max="10" width="12.28515625" bestFit="1" customWidth="1"/>
    <col min="14" max="14" width="10.28515625" bestFit="1" customWidth="1"/>
  </cols>
  <sheetData>
    <row r="1" spans="1:16" ht="36.75" x14ac:dyDescent="0.2">
      <c r="A1" s="1"/>
      <c r="B1" s="2" t="s">
        <v>0</v>
      </c>
      <c r="C1" s="2" t="s">
        <v>1</v>
      </c>
      <c r="D1" s="2" t="s">
        <v>2</v>
      </c>
      <c r="E1" s="2" t="s">
        <v>3</v>
      </c>
    </row>
    <row r="2" spans="1:16" x14ac:dyDescent="0.2">
      <c r="A2" s="3" t="s">
        <v>4</v>
      </c>
      <c r="B2" s="4">
        <v>8</v>
      </c>
      <c r="C2" s="4">
        <v>20</v>
      </c>
      <c r="D2" s="5"/>
      <c r="E2" s="3">
        <f>$B$2</f>
        <v>8</v>
      </c>
    </row>
    <row r="3" spans="1:16" x14ac:dyDescent="0.2">
      <c r="A3" s="3" t="s">
        <v>5</v>
      </c>
      <c r="B3" s="6">
        <v>5000</v>
      </c>
      <c r="C3" s="5"/>
      <c r="D3" s="7">
        <f>$B$3</f>
        <v>5000</v>
      </c>
      <c r="E3" s="7">
        <f>$B$3</f>
        <v>5000</v>
      </c>
    </row>
    <row r="4" spans="1:16" x14ac:dyDescent="0.2">
      <c r="A4" s="3" t="s">
        <v>6</v>
      </c>
      <c r="B4" s="5"/>
      <c r="C4" s="6">
        <f>B9</f>
        <v>-33931.866986987843</v>
      </c>
      <c r="D4" s="7">
        <f>$B$9</f>
        <v>-33931.866986987843</v>
      </c>
      <c r="E4" s="7">
        <f>$B$9</f>
        <v>-33931.866986987843</v>
      </c>
    </row>
    <row r="5" spans="1:16" x14ac:dyDescent="0.2">
      <c r="A5" s="3" t="s">
        <v>7</v>
      </c>
      <c r="B5" s="8">
        <v>0.05</v>
      </c>
      <c r="C5" s="8">
        <v>0.05</v>
      </c>
      <c r="D5" s="9">
        <f>$B$5</f>
        <v>0.05</v>
      </c>
      <c r="E5" s="5"/>
    </row>
    <row r="6" spans="1:16" x14ac:dyDescent="0.2">
      <c r="A6" s="3" t="s">
        <v>8</v>
      </c>
      <c r="B6" s="5"/>
      <c r="C6" s="5"/>
      <c r="D6" s="5"/>
      <c r="E6" s="3"/>
    </row>
    <row r="7" spans="1:16" x14ac:dyDescent="0.2">
      <c r="A7" s="3" t="s">
        <v>9</v>
      </c>
      <c r="B7" s="6">
        <v>0</v>
      </c>
      <c r="C7" s="6">
        <f>$B$7</f>
        <v>0</v>
      </c>
      <c r="D7" s="7">
        <f>$B$7</f>
        <v>0</v>
      </c>
      <c r="E7" s="7">
        <f>$B$7</f>
        <v>0</v>
      </c>
    </row>
    <row r="8" spans="1:16" x14ac:dyDescent="0.2">
      <c r="A8" s="3" t="s">
        <v>10</v>
      </c>
      <c r="B8" s="4">
        <v>1</v>
      </c>
      <c r="C8" s="4">
        <f>$B$8</f>
        <v>1</v>
      </c>
      <c r="D8" s="3">
        <f>$B$8</f>
        <v>1</v>
      </c>
      <c r="E8" s="3">
        <f>$B$8</f>
        <v>1</v>
      </c>
    </row>
    <row r="9" spans="1:16" x14ac:dyDescent="0.2">
      <c r="A9" s="4" t="s">
        <v>11</v>
      </c>
      <c r="B9" s="7">
        <f>PV(B5,B2,B3,B7,B8)</f>
        <v>-33931.866986987843</v>
      </c>
      <c r="C9" s="7">
        <f>PMT(C5,C2,C4,C7,C8)</f>
        <v>2593.1245669012496</v>
      </c>
      <c r="D9" s="10">
        <f>NPER(D5,B3,D4,D7,D8)</f>
        <v>7.9999999999999929</v>
      </c>
      <c r="E9" s="11">
        <f>RATE(E2,E3,E4,E7,E8)</f>
        <v>5.0000000000002605E-2</v>
      </c>
    </row>
    <row r="13" spans="1:16" ht="21.75" hidden="1" x14ac:dyDescent="0.2">
      <c r="A13" s="1"/>
      <c r="B13" s="2" t="s">
        <v>0</v>
      </c>
      <c r="C13" s="2" t="s">
        <v>0</v>
      </c>
      <c r="K13">
        <f>1-(1/1.05)^8</f>
        <v>0.323160637971313</v>
      </c>
      <c r="O13">
        <f>1-(1/1.05)^20</f>
        <v>0.6231105171269995</v>
      </c>
    </row>
    <row r="14" spans="1:16" hidden="1" x14ac:dyDescent="0.2">
      <c r="A14" s="3" t="s">
        <v>4</v>
      </c>
      <c r="B14" s="12">
        <v>6</v>
      </c>
      <c r="C14" s="12">
        <v>6</v>
      </c>
      <c r="J14">
        <v>5000</v>
      </c>
      <c r="L14">
        <f>J14*K13/K15</f>
        <v>33931.866986987829</v>
      </c>
      <c r="N14" s="13">
        <f>C9</f>
        <v>2593.1245669012496</v>
      </c>
      <c r="P14">
        <f>N14*O13/O15</f>
        <v>33931.866986987814</v>
      </c>
    </row>
    <row r="15" spans="1:16" hidden="1" x14ac:dyDescent="0.2">
      <c r="A15" s="3" t="s">
        <v>5</v>
      </c>
      <c r="B15" s="14">
        <v>5000</v>
      </c>
      <c r="C15" s="14">
        <v>5000</v>
      </c>
      <c r="K15">
        <f>1-1/1.05</f>
        <v>4.7619047619047672E-2</v>
      </c>
      <c r="O15">
        <f>1-1/1.05</f>
        <v>4.7619047619047672E-2</v>
      </c>
    </row>
    <row r="16" spans="1:16" hidden="1" x14ac:dyDescent="0.2">
      <c r="A16" s="3" t="s">
        <v>6</v>
      </c>
      <c r="B16" s="5"/>
      <c r="C16" s="5"/>
    </row>
    <row r="17" spans="1:10" hidden="1" x14ac:dyDescent="0.2">
      <c r="A17" s="3" t="s">
        <v>7</v>
      </c>
      <c r="B17" s="15">
        <v>0.05</v>
      </c>
      <c r="C17" s="15">
        <v>0.03</v>
      </c>
    </row>
    <row r="18" spans="1:10" hidden="1" x14ac:dyDescent="0.2">
      <c r="A18" s="3" t="s">
        <v>8</v>
      </c>
      <c r="B18" s="5"/>
      <c r="C18" s="5"/>
    </row>
    <row r="19" spans="1:10" hidden="1" x14ac:dyDescent="0.2">
      <c r="A19" s="3" t="s">
        <v>9</v>
      </c>
      <c r="B19" s="14">
        <v>0</v>
      </c>
      <c r="C19" s="14">
        <v>0</v>
      </c>
    </row>
    <row r="20" spans="1:10" hidden="1" x14ac:dyDescent="0.2">
      <c r="A20" s="3" t="s">
        <v>10</v>
      </c>
      <c r="B20" s="12">
        <v>1</v>
      </c>
      <c r="C20" s="12">
        <v>1</v>
      </c>
    </row>
    <row r="21" spans="1:10" hidden="1" x14ac:dyDescent="0.2">
      <c r="A21" s="4" t="s">
        <v>11</v>
      </c>
      <c r="B21" s="7">
        <f>PV(B17,B14,B15,B19,B20)</f>
        <v>-26647.383353154091</v>
      </c>
      <c r="C21" s="7">
        <f>PV(C17,C14,C15,C19,C20)</f>
        <v>-27898.535935972661</v>
      </c>
      <c r="G21" s="16">
        <f>C21-B21</f>
        <v>-1251.1525828185695</v>
      </c>
    </row>
    <row r="22" spans="1:10" hidden="1" x14ac:dyDescent="0.2"/>
    <row r="23" spans="1:10" hidden="1" x14ac:dyDescent="0.2">
      <c r="B23" t="s">
        <v>12</v>
      </c>
    </row>
    <row r="24" spans="1:10" hidden="1" x14ac:dyDescent="0.2">
      <c r="B24" t="s">
        <v>13</v>
      </c>
      <c r="C24" t="s">
        <v>14</v>
      </c>
      <c r="D24" t="s">
        <v>15</v>
      </c>
      <c r="E24" t="s">
        <v>16</v>
      </c>
      <c r="F24" t="s">
        <v>17</v>
      </c>
      <c r="G24" t="s">
        <v>18</v>
      </c>
      <c r="H24" t="s">
        <v>19</v>
      </c>
      <c r="I24" t="s">
        <v>20</v>
      </c>
      <c r="J24" t="s">
        <v>21</v>
      </c>
    </row>
    <row r="25" spans="1:10" hidden="1" x14ac:dyDescent="0.2">
      <c r="B25" s="12">
        <v>1</v>
      </c>
      <c r="C25" s="12">
        <v>2</v>
      </c>
      <c r="D25" s="12">
        <v>1</v>
      </c>
      <c r="E25" s="12">
        <v>1</v>
      </c>
      <c r="F25" s="12">
        <v>3</v>
      </c>
      <c r="G25" s="12">
        <v>4</v>
      </c>
      <c r="H25" s="12">
        <v>5</v>
      </c>
      <c r="I25" s="12">
        <v>6</v>
      </c>
    </row>
    <row r="26" spans="1:10" hidden="1" x14ac:dyDescent="0.2">
      <c r="B26" s="14"/>
      <c r="C26" s="14"/>
      <c r="D26" s="14"/>
      <c r="E26" s="14"/>
      <c r="F26" s="14"/>
      <c r="G26" s="14"/>
      <c r="H26" s="14"/>
      <c r="I26" s="14"/>
    </row>
    <row r="27" spans="1:10" hidden="1" x14ac:dyDescent="0.2">
      <c r="B27" s="5"/>
      <c r="C27" s="5"/>
      <c r="D27" s="5"/>
      <c r="E27" s="5"/>
      <c r="F27" s="5"/>
      <c r="G27" s="5"/>
      <c r="H27" s="5"/>
      <c r="I27" s="5"/>
    </row>
    <row r="28" spans="1:10" hidden="1" x14ac:dyDescent="0.2">
      <c r="B28" s="15">
        <v>0.05</v>
      </c>
      <c r="C28" s="15">
        <v>0.05</v>
      </c>
      <c r="D28" s="15">
        <v>0.05</v>
      </c>
      <c r="E28" s="15">
        <v>0.05</v>
      </c>
      <c r="F28" s="15">
        <v>0.05</v>
      </c>
      <c r="G28" s="15">
        <v>0.05</v>
      </c>
      <c r="H28" s="15">
        <v>0.05</v>
      </c>
      <c r="I28" s="15">
        <v>0.05</v>
      </c>
    </row>
    <row r="29" spans="1:10" hidden="1" x14ac:dyDescent="0.2">
      <c r="B29" s="5"/>
      <c r="C29" s="5"/>
      <c r="D29" s="5"/>
      <c r="E29" s="5"/>
      <c r="F29" s="5"/>
      <c r="G29" s="5"/>
      <c r="H29" s="5"/>
      <c r="I29" s="5"/>
    </row>
    <row r="30" spans="1:10" hidden="1" x14ac:dyDescent="0.2">
      <c r="A30" t="s">
        <v>22</v>
      </c>
      <c r="B30" s="14">
        <f>P46</f>
        <v>1250</v>
      </c>
      <c r="C30" s="14">
        <f>P47</f>
        <v>1000</v>
      </c>
      <c r="D30" s="14">
        <v>-5000</v>
      </c>
      <c r="E30" s="14">
        <v>-5000</v>
      </c>
      <c r="F30" s="14">
        <f>P48</f>
        <v>750</v>
      </c>
      <c r="G30" s="14">
        <f>P49</f>
        <v>500</v>
      </c>
      <c r="H30" s="14">
        <f>P50</f>
        <v>250</v>
      </c>
      <c r="I30" s="14">
        <f>P51</f>
        <v>0</v>
      </c>
    </row>
    <row r="31" spans="1:10" hidden="1" x14ac:dyDescent="0.2">
      <c r="B31" s="12">
        <v>1</v>
      </c>
      <c r="C31" s="12">
        <v>1</v>
      </c>
      <c r="D31" s="12">
        <v>1</v>
      </c>
      <c r="E31" s="12">
        <v>1</v>
      </c>
      <c r="F31" s="12">
        <v>1</v>
      </c>
      <c r="G31" s="12">
        <v>1</v>
      </c>
      <c r="H31" s="12">
        <v>1</v>
      </c>
      <c r="I31" s="12">
        <v>1</v>
      </c>
    </row>
    <row r="32" spans="1:10" hidden="1" x14ac:dyDescent="0.2">
      <c r="B32" s="7">
        <f t="shared" ref="B32:I32" si="0">PV(B28,B25,B26,B30,B31)</f>
        <v>-1190.4761904761904</v>
      </c>
      <c r="C32" s="7">
        <f t="shared" si="0"/>
        <v>-907.02947845804988</v>
      </c>
      <c r="D32" s="7">
        <f t="shared" si="0"/>
        <v>4761.9047619047615</v>
      </c>
      <c r="E32" s="7">
        <f t="shared" si="0"/>
        <v>4761.9047619047615</v>
      </c>
      <c r="F32" s="7">
        <f t="shared" si="0"/>
        <v>-647.87819889860702</v>
      </c>
      <c r="G32" s="7">
        <f t="shared" si="0"/>
        <v>-411.35123739594098</v>
      </c>
      <c r="H32" s="7">
        <f t="shared" si="0"/>
        <v>-195.88154161711475</v>
      </c>
      <c r="I32" s="7">
        <f t="shared" si="0"/>
        <v>0</v>
      </c>
      <c r="J32" s="7">
        <f>SUM(B32:I32)</f>
        <v>6171.1928769636206</v>
      </c>
    </row>
    <row r="33" spans="1:17" hidden="1" x14ac:dyDescent="0.2"/>
    <row r="34" spans="1:17" hidden="1" x14ac:dyDescent="0.2">
      <c r="B34" t="s">
        <v>23</v>
      </c>
    </row>
    <row r="35" spans="1:17" hidden="1" x14ac:dyDescent="0.2">
      <c r="B35" t="s">
        <v>13</v>
      </c>
      <c r="C35" t="s">
        <v>14</v>
      </c>
      <c r="D35" t="s">
        <v>15</v>
      </c>
      <c r="E35" t="s">
        <v>16</v>
      </c>
      <c r="F35" t="s">
        <v>17</v>
      </c>
      <c r="G35" t="s">
        <v>18</v>
      </c>
      <c r="H35" t="s">
        <v>19</v>
      </c>
      <c r="I35" t="s">
        <v>20</v>
      </c>
      <c r="J35" t="s">
        <v>21</v>
      </c>
    </row>
    <row r="36" spans="1:17" hidden="1" x14ac:dyDescent="0.2">
      <c r="B36" s="12">
        <v>1</v>
      </c>
      <c r="C36" s="12">
        <v>2</v>
      </c>
      <c r="D36" s="12">
        <v>1</v>
      </c>
      <c r="E36" s="12">
        <v>1</v>
      </c>
      <c r="F36" s="12">
        <v>3</v>
      </c>
      <c r="G36" s="12">
        <v>4</v>
      </c>
      <c r="H36" s="12">
        <v>5</v>
      </c>
      <c r="I36" s="12">
        <v>6</v>
      </c>
    </row>
    <row r="37" spans="1:17" hidden="1" x14ac:dyDescent="0.2">
      <c r="B37" s="14"/>
      <c r="C37" s="14"/>
      <c r="D37" s="14"/>
      <c r="E37" s="14"/>
      <c r="F37" s="14"/>
      <c r="G37" s="14"/>
      <c r="H37" s="14"/>
      <c r="I37" s="14"/>
    </row>
    <row r="38" spans="1:17" hidden="1" x14ac:dyDescent="0.2">
      <c r="B38" s="5"/>
      <c r="C38" s="5"/>
      <c r="D38" s="5"/>
      <c r="E38" s="5"/>
      <c r="F38" s="5"/>
      <c r="G38" s="5"/>
      <c r="H38" s="5"/>
      <c r="I38" s="5"/>
    </row>
    <row r="39" spans="1:17" hidden="1" x14ac:dyDescent="0.2">
      <c r="B39" s="15">
        <v>0.05</v>
      </c>
      <c r="C39" s="15">
        <v>0.05</v>
      </c>
      <c r="D39" s="15">
        <v>0.05</v>
      </c>
      <c r="E39" s="15">
        <v>0.05</v>
      </c>
      <c r="F39" s="15">
        <v>0.05</v>
      </c>
      <c r="G39" s="15">
        <v>0.05</v>
      </c>
      <c r="H39" s="15">
        <v>0.05</v>
      </c>
      <c r="I39" s="15">
        <v>0.05</v>
      </c>
    </row>
    <row r="40" spans="1:17" hidden="1" x14ac:dyDescent="0.2">
      <c r="B40" s="5"/>
      <c r="C40" s="5"/>
      <c r="D40" s="5"/>
      <c r="E40" s="5"/>
      <c r="F40" s="5"/>
      <c r="G40" s="5"/>
      <c r="H40" s="5"/>
      <c r="I40" s="5"/>
    </row>
    <row r="41" spans="1:17" hidden="1" x14ac:dyDescent="0.2">
      <c r="A41" t="s">
        <v>24</v>
      </c>
      <c r="B41" s="14">
        <f>Q46</f>
        <v>750</v>
      </c>
      <c r="C41" s="14">
        <f>Q47</f>
        <v>600</v>
      </c>
      <c r="D41" s="14">
        <v>-5000</v>
      </c>
      <c r="E41" s="14">
        <v>-5000</v>
      </c>
      <c r="F41" s="14">
        <f>Q48</f>
        <v>450</v>
      </c>
      <c r="G41" s="14">
        <f>Q49</f>
        <v>300</v>
      </c>
      <c r="H41" s="14">
        <f>Q50</f>
        <v>150</v>
      </c>
      <c r="I41" s="14">
        <f>Q51</f>
        <v>0</v>
      </c>
    </row>
    <row r="42" spans="1:17" hidden="1" x14ac:dyDescent="0.2">
      <c r="B42" s="12">
        <v>1</v>
      </c>
      <c r="C42" s="12">
        <v>1</v>
      </c>
      <c r="D42" s="12">
        <v>1</v>
      </c>
      <c r="E42" s="12">
        <v>1</v>
      </c>
      <c r="F42" s="12">
        <v>1</v>
      </c>
      <c r="G42" s="12">
        <v>1</v>
      </c>
      <c r="H42" s="12">
        <v>1</v>
      </c>
      <c r="I42" s="12">
        <v>1</v>
      </c>
    </row>
    <row r="43" spans="1:17" hidden="1" x14ac:dyDescent="0.2">
      <c r="B43" s="7">
        <f t="shared" ref="B43:I43" si="1">PV(B39,B36,B37,B41,B42)</f>
        <v>-714.28571428571422</v>
      </c>
      <c r="C43" s="7">
        <f t="shared" si="1"/>
        <v>-544.21768707482988</v>
      </c>
      <c r="D43" s="7">
        <f t="shared" si="1"/>
        <v>4761.9047619047615</v>
      </c>
      <c r="E43" s="7">
        <f t="shared" si="1"/>
        <v>4761.9047619047615</v>
      </c>
      <c r="F43" s="7">
        <f t="shared" si="1"/>
        <v>-388.72691933916417</v>
      </c>
      <c r="G43" s="7">
        <f t="shared" si="1"/>
        <v>-246.81074243756458</v>
      </c>
      <c r="H43" s="7">
        <f t="shared" si="1"/>
        <v>-117.52892497026885</v>
      </c>
      <c r="I43" s="7">
        <f t="shared" si="1"/>
        <v>0</v>
      </c>
      <c r="J43" s="7">
        <f>SUM(B43:I43)</f>
        <v>7512.2395357019814</v>
      </c>
      <c r="L43" s="16">
        <f>J43-J32</f>
        <v>1341.0466587383607</v>
      </c>
    </row>
    <row r="44" spans="1:17" hidden="1" x14ac:dyDescent="0.2">
      <c r="P44" s="17">
        <v>0.05</v>
      </c>
      <c r="Q44" s="17">
        <v>0.03</v>
      </c>
    </row>
    <row r="45" spans="1:17" hidden="1" x14ac:dyDescent="0.2">
      <c r="P45" t="s">
        <v>7</v>
      </c>
      <c r="Q45" t="s">
        <v>7</v>
      </c>
    </row>
    <row r="46" spans="1:17" hidden="1" x14ac:dyDescent="0.2">
      <c r="B46">
        <f>1000/1250</f>
        <v>0.8</v>
      </c>
      <c r="L46">
        <v>1</v>
      </c>
      <c r="M46">
        <v>30000</v>
      </c>
      <c r="N46">
        <v>5000</v>
      </c>
      <c r="O46">
        <f t="shared" ref="O46:O51" si="2">M46-N46</f>
        <v>25000</v>
      </c>
      <c r="P46">
        <f t="shared" ref="P46:P51" si="3">O46*$P$44</f>
        <v>1250</v>
      </c>
      <c r="Q46">
        <f t="shared" ref="Q46:Q51" si="4">O46*$Q$44</f>
        <v>750</v>
      </c>
    </row>
    <row r="47" spans="1:17" hidden="1" x14ac:dyDescent="0.2">
      <c r="L47">
        <v>2</v>
      </c>
      <c r="M47">
        <f>M46-N46</f>
        <v>25000</v>
      </c>
      <c r="N47">
        <v>5000</v>
      </c>
      <c r="O47">
        <f t="shared" si="2"/>
        <v>20000</v>
      </c>
      <c r="P47">
        <f t="shared" si="3"/>
        <v>1000</v>
      </c>
      <c r="Q47">
        <f t="shared" si="4"/>
        <v>600</v>
      </c>
    </row>
    <row r="48" spans="1:17" hidden="1" x14ac:dyDescent="0.2">
      <c r="L48">
        <v>3</v>
      </c>
      <c r="M48">
        <f>M47-N47</f>
        <v>20000</v>
      </c>
      <c r="N48">
        <v>5000</v>
      </c>
      <c r="O48">
        <f t="shared" si="2"/>
        <v>15000</v>
      </c>
      <c r="P48">
        <f t="shared" si="3"/>
        <v>750</v>
      </c>
      <c r="Q48">
        <f t="shared" si="4"/>
        <v>450</v>
      </c>
    </row>
    <row r="49" spans="12:17" hidden="1" x14ac:dyDescent="0.2">
      <c r="L49">
        <v>4</v>
      </c>
      <c r="M49">
        <f>M48-N48</f>
        <v>15000</v>
      </c>
      <c r="N49">
        <v>5000</v>
      </c>
      <c r="O49">
        <f t="shared" si="2"/>
        <v>10000</v>
      </c>
      <c r="P49">
        <f t="shared" si="3"/>
        <v>500</v>
      </c>
      <c r="Q49">
        <f t="shared" si="4"/>
        <v>300</v>
      </c>
    </row>
    <row r="50" spans="12:17" hidden="1" x14ac:dyDescent="0.2">
      <c r="L50">
        <v>5</v>
      </c>
      <c r="M50">
        <f>M49-N49</f>
        <v>10000</v>
      </c>
      <c r="N50">
        <v>5000</v>
      </c>
      <c r="O50">
        <f t="shared" si="2"/>
        <v>5000</v>
      </c>
      <c r="P50">
        <f t="shared" si="3"/>
        <v>250</v>
      </c>
      <c r="Q50">
        <f t="shared" si="4"/>
        <v>150</v>
      </c>
    </row>
    <row r="51" spans="12:17" hidden="1" x14ac:dyDescent="0.2">
      <c r="L51">
        <v>6</v>
      </c>
      <c r="M51">
        <f>M50-N50</f>
        <v>5000</v>
      </c>
      <c r="N51">
        <v>5000</v>
      </c>
      <c r="O51">
        <f t="shared" si="2"/>
        <v>0</v>
      </c>
      <c r="P51">
        <f t="shared" si="3"/>
        <v>0</v>
      </c>
      <c r="Q51">
        <f t="shared" si="4"/>
        <v>0</v>
      </c>
    </row>
    <row r="52" spans="12:17" hidden="1" x14ac:dyDescent="0.2"/>
  </sheetData>
  <pageMargins left="0.75" right="0.75" top="1" bottom="1" header="0.5" footer="0.5"/>
  <pageSetup paperSize="9" orientation="portrait" horizontalDpi="0" verticalDpi="0" r:id="rId1"/>
  <headerFooter alignWithMargins="0"/>
  <drawing r:id="rId2"/>
  <legacyDrawing r:id="rId3"/>
  <oleObjects>
    <mc:AlternateContent xmlns:mc="http://schemas.openxmlformats.org/markup-compatibility/2006">
      <mc:Choice Requires="x14">
        <oleObject progId="Equation.3" shapeId="1025" r:id="rId4">
          <objectPr defaultSize="0" autoPict="0" r:id="rId5">
            <anchor moveWithCells="1" sizeWithCells="1">
              <from>
                <xdr:col>0</xdr:col>
                <xdr:colOff>676275</xdr:colOff>
                <xdr:row>55</xdr:row>
                <xdr:rowOff>152400</xdr:rowOff>
              </from>
              <to>
                <xdr:col>12</xdr:col>
                <xdr:colOff>47625</xdr:colOff>
                <xdr:row>61</xdr:row>
                <xdr:rowOff>38100</xdr:rowOff>
              </to>
            </anchor>
          </objectPr>
        </oleObject>
      </mc:Choice>
      <mc:Fallback>
        <oleObject progId="Equation.3" shapeId="1025"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vt:i4>
      </vt:variant>
    </vt:vector>
  </HeadingPairs>
  <TitlesOfParts>
    <vt:vector size="1" baseType="lpstr">
      <vt:lpstr>sheet 1_AVG</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geert wessels</dc:creator>
  <cp:lastModifiedBy>geert wessels</cp:lastModifiedBy>
  <dcterms:created xsi:type="dcterms:W3CDTF">2014-10-07T15:32:05Z</dcterms:created>
  <dcterms:modified xsi:type="dcterms:W3CDTF">2014-10-07T15:32:48Z</dcterms:modified>
</cp:coreProperties>
</file>